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<sst xmlns="http://schemas.openxmlformats.org/spreadsheetml/2006/main" count="82" uniqueCount="75">
  <si>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TABELA BR.1. PRIHODI</t>
  </si>
  <si>
    <t xml:space="preserve">Ekonom.  kod. </t>
  </si>
  <si>
    <t>Opis</t>
  </si>
  <si>
    <t>IZVRŠENJE</t>
  </si>
  <si>
    <t>PLAN</t>
  </si>
  <si>
    <t xml:space="preserve">PROJEKCIJA </t>
  </si>
  <si>
    <t>I   PRIHODI</t>
  </si>
  <si>
    <t>POREZNI PRIHODI</t>
  </si>
  <si>
    <t>Porez na imovinu</t>
  </si>
  <si>
    <t>Porez na dohodak</t>
  </si>
  <si>
    <t>Ostali porezi</t>
  </si>
  <si>
    <t>NEPOREZNI PRIHODI</t>
  </si>
  <si>
    <t>Prihodi od nefinansijskih javnih preduzeća i finan-ih javnih instit.</t>
  </si>
  <si>
    <t>Ostali prihodi od imovine</t>
  </si>
  <si>
    <t>Kamate i dividende primljene od pozajmica i učešća u kapitalu</t>
  </si>
  <si>
    <t>Naknade primljene od pozajmica i učešća u kapitalu</t>
  </si>
  <si>
    <t>Prihodi od pozitivnih kursnih razlika</t>
  </si>
  <si>
    <t>Prihodi od privatizacije</t>
  </si>
  <si>
    <t>Naknade i takse po Federalnom zakonu i drugim propisima</t>
  </si>
  <si>
    <t xml:space="preserve">     Vodne naknade</t>
  </si>
  <si>
    <t xml:space="preserve">     Cestovne naknade</t>
  </si>
  <si>
    <t xml:space="preserve">     Naknade za korištenje šuma</t>
  </si>
  <si>
    <t xml:space="preserve">     Posebne naknade za zaštitu od prirodnih i drugih nepogoda</t>
  </si>
  <si>
    <t xml:space="preserve">     Ostale naknade</t>
  </si>
  <si>
    <t>Prihodi od pružanja javnih usluga</t>
  </si>
  <si>
    <t>Neplanirane uplate - prihodi</t>
  </si>
  <si>
    <t>Novčane kazne</t>
  </si>
  <si>
    <t>TEKUĆI TRANSFERI (TRANSFERI I DONACIJE)</t>
  </si>
  <si>
    <t>PRIHODI PO OSNOVU ZAOSTALIH OBAVEZA</t>
  </si>
  <si>
    <t>III VIŠAK PRIHODA IZ PRETHODNE GODINE</t>
  </si>
  <si>
    <t>UKUPNO (I+II+III)</t>
  </si>
  <si>
    <t>TABELA BR.2. RASHODI</t>
  </si>
  <si>
    <t>RASHODI   (I+II+III+IV+V+VI+VII+VIII+IX+X)</t>
  </si>
  <si>
    <t xml:space="preserve"> I    PLATE I NAKNADE TROŠKOVA ZAPOSLENIH</t>
  </si>
  <si>
    <t>611100</t>
  </si>
  <si>
    <t xml:space="preserve"> II   DOPRINOSI POSLODAVCA I OSTALI DOPRINOSI</t>
  </si>
  <si>
    <t>III   IZDACI ZA MATERIJAL I USLUGE</t>
  </si>
  <si>
    <t>IV   TEKUĆI TRANSFERI</t>
  </si>
  <si>
    <t>Grantovi pojedincima</t>
  </si>
  <si>
    <t>Grantovi neprofitnim organizacijama</t>
  </si>
  <si>
    <t>Subvencije javnim preduzećima</t>
  </si>
  <si>
    <t>Ostali grantovi</t>
  </si>
  <si>
    <t>Transferi za poticaj razvoja,poduzetništva i obrta</t>
  </si>
  <si>
    <t>V    KAPITALNI GRANTOVI</t>
  </si>
  <si>
    <t>VI   IZDACI ZA KAMATE I NAKNADE</t>
  </si>
  <si>
    <t>VII  NABAVKA STALNIH SREDSTAVA</t>
  </si>
  <si>
    <t>VIII POZAJMLJIVANJE I UČEŠĆE U DIONICAMA</t>
  </si>
  <si>
    <t>IX   OTPLATA DUGA</t>
  </si>
  <si>
    <t>X    OSTALO</t>
  </si>
  <si>
    <t>PROJEKCIJA</t>
  </si>
  <si>
    <t>OPIS</t>
  </si>
  <si>
    <t>Ukupan broj zaposlenih u javnom sektoru</t>
  </si>
  <si>
    <t>Porez na platu i radnu snagu(zaostale uplate)</t>
  </si>
  <si>
    <t>Domaći porezi na dobra i usluge(zaostale uplate)</t>
  </si>
  <si>
    <t>KAPITALNI PRIMITCI</t>
  </si>
  <si>
    <t/>
  </si>
  <si>
    <t>II PRIMICI</t>
  </si>
  <si>
    <t>Kapitalni primici</t>
  </si>
  <si>
    <t>700000</t>
  </si>
  <si>
    <t>810000</t>
  </si>
  <si>
    <t>Bruto plate i naknade</t>
  </si>
  <si>
    <t>Ukupne bruto plate i doprinosi</t>
  </si>
  <si>
    <t>TABELA BR.3. PLATE,DOPRINOSI I BROJ ZAPOSLENIH</t>
  </si>
  <si>
    <t>Prihodi od indirektnih/neizravnih poreza</t>
  </si>
  <si>
    <t>Administrativne takse/pristojbe</t>
  </si>
  <si>
    <t>Sudske takse/pristojbe</t>
  </si>
  <si>
    <t>Komunalne takse/pristojbe</t>
  </si>
  <si>
    <t>Ostale budžetske/proračunske  naknade</t>
  </si>
  <si>
    <t>Grantovi drugim nivoima/razinama vlasti</t>
  </si>
  <si>
    <t>Tekuci transferi u inostranstvo/inozemstvo</t>
  </si>
  <si>
    <t>Porez na dobit od pojedinaca i preduzeća/poduzeca</t>
  </si>
  <si>
    <t>Općine HNŽ/K</t>
  </si>
  <si>
    <t>NAZIV OPĆINE:   K O NJ I C</t>
  </si>
  <si>
    <t>Naknade troškova zaposlenih</t>
  </si>
  <si>
    <t xml:space="preserve">Prosječna mjesečna bruto plata 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</si>
</sst>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9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/>
    </xf>
    <xf numFmtId="0" fontId="5" fillId="0" borderId="15" xfId="0" applyFont="1" applyBorder="1" applyAlignment="1">
      <alignment horizontal="right"/>
    </xf>
    <xf numFmtId="3" fontId="0" fillId="0" borderId="15" xfId="0" applyNumberFormat="1" applyBorder="1" applyAlignment="1">
      <alignment/>
    </xf>
    <xf numFmtId="0" fontId="6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0" xfId="0" applyAlignment="1" quotePrefix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zoomScalePageLayoutView="0" workbookViewId="0" topLeftCell="A52">
      <selection activeCell="G65" sqref="G65"/>
    </sheetView>
  </sheetViews>
  <sheetFormatPr defaultColWidth="9.140625" defaultRowHeight="12.75"/>
  <cols>
    <col min="1" max="1" width="8.140625" style="0" customWidth="1"/>
    <col min="2" max="2" width="52.7109375" style="0" customWidth="1"/>
    <col min="3" max="7" width="13.7109375" style="0" customWidth="1"/>
  </cols>
  <sheetData>
    <row r="2" ht="12.75">
      <c r="B2" s="1" t="s">
        <v>72</v>
      </c>
    </row>
    <row r="3" ht="12.75">
      <c r="B3" s="2" t="s">
        <v>0</v>
      </c>
    </row>
    <row r="5" spans="1:7" ht="12.75">
      <c r="A5" s="71" t="s">
        <v>1</v>
      </c>
      <c r="B5" s="73" t="s">
        <v>2</v>
      </c>
      <c r="C5" s="3" t="s">
        <v>3</v>
      </c>
      <c r="D5" s="3" t="s">
        <v>4</v>
      </c>
      <c r="E5" s="75" t="s">
        <v>5</v>
      </c>
      <c r="F5" s="76"/>
      <c r="G5" s="77"/>
    </row>
    <row r="6" spans="1:7" ht="13.5" thickBot="1">
      <c r="A6" s="72"/>
      <c r="B6" s="74"/>
      <c r="C6" s="4">
        <v>2016</v>
      </c>
      <c r="D6" s="4">
        <v>2017</v>
      </c>
      <c r="E6" s="4">
        <v>2018</v>
      </c>
      <c r="F6" s="4">
        <v>2019</v>
      </c>
      <c r="G6" s="4">
        <v>2020</v>
      </c>
    </row>
    <row r="7" spans="1:7" ht="14.25" thickBot="1" thickTop="1">
      <c r="A7" s="5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.75" thickTop="1">
      <c r="A8" s="66" t="s">
        <v>58</v>
      </c>
      <c r="B8" s="7" t="s">
        <v>6</v>
      </c>
      <c r="C8" s="8">
        <f>SUM(C9,C17,C38,C39,C40)</f>
        <v>14284430.93</v>
      </c>
      <c r="D8" s="8">
        <f>SUM(D9,D17,D38,D39,D40)</f>
        <v>19438278</v>
      </c>
      <c r="E8" s="8">
        <f>SUM(E9,E17,E38,E39,E40)</f>
        <v>18238000</v>
      </c>
      <c r="F8" s="8">
        <f>SUM(F9,F17,F38,F39,F40)</f>
        <v>18751000</v>
      </c>
      <c r="G8" s="8">
        <f>SUM(G9,G17,G38,G39,G40)</f>
        <v>18851000</v>
      </c>
    </row>
    <row r="9" spans="1:7" ht="12.75">
      <c r="A9" s="9">
        <v>710000</v>
      </c>
      <c r="B9" s="10" t="s">
        <v>7</v>
      </c>
      <c r="C9" s="11">
        <f>SUM(C10:C16)</f>
        <v>5792078.93</v>
      </c>
      <c r="D9" s="11">
        <f>SUM(D10:D16)</f>
        <v>5984000</v>
      </c>
      <c r="E9" s="11">
        <f>SUM(E10:E16)</f>
        <v>6440000</v>
      </c>
      <c r="F9" s="11">
        <f>SUM(F10:F16)</f>
        <v>6690000</v>
      </c>
      <c r="G9" s="11">
        <f>SUM(G10:G16)</f>
        <v>6790000</v>
      </c>
    </row>
    <row r="10" spans="1:7" ht="12.75">
      <c r="A10" s="12">
        <v>711000</v>
      </c>
      <c r="B10" s="13" t="s">
        <v>70</v>
      </c>
      <c r="C10" s="68">
        <v>166.93</v>
      </c>
      <c r="D10" s="68">
        <v>10000</v>
      </c>
      <c r="E10" s="68">
        <v>25000</v>
      </c>
      <c r="F10" s="68">
        <v>25000</v>
      </c>
      <c r="G10" s="68">
        <v>25000</v>
      </c>
    </row>
    <row r="11" spans="1:7" ht="12.75">
      <c r="A11" s="12">
        <v>713000</v>
      </c>
      <c r="B11" s="13" t="s">
        <v>52</v>
      </c>
      <c r="C11" s="68">
        <v>248</v>
      </c>
      <c r="D11" s="68">
        <v>10000</v>
      </c>
      <c r="E11" s="68">
        <v>5000</v>
      </c>
      <c r="F11" s="68">
        <v>5000</v>
      </c>
      <c r="G11" s="68">
        <v>5000</v>
      </c>
    </row>
    <row r="12" spans="1:7" ht="12.75">
      <c r="A12" s="12">
        <v>714100</v>
      </c>
      <c r="B12" s="13" t="s">
        <v>8</v>
      </c>
      <c r="C12" s="68">
        <v>1521088</v>
      </c>
      <c r="D12" s="68">
        <v>900000</v>
      </c>
      <c r="E12" s="68">
        <v>900000</v>
      </c>
      <c r="F12" s="68">
        <v>1000000</v>
      </c>
      <c r="G12" s="68">
        <v>1000000</v>
      </c>
    </row>
    <row r="13" spans="1:7" ht="12.75">
      <c r="A13" s="12">
        <v>715000</v>
      </c>
      <c r="B13" s="13" t="s">
        <v>53</v>
      </c>
      <c r="C13" s="68">
        <v>666</v>
      </c>
      <c r="D13" s="68">
        <v>12000</v>
      </c>
      <c r="E13" s="68">
        <v>5000</v>
      </c>
      <c r="F13" s="68">
        <v>5000</v>
      </c>
      <c r="G13" s="68">
        <v>5000</v>
      </c>
    </row>
    <row r="14" spans="1:7" ht="12.75">
      <c r="A14" s="12">
        <v>716000</v>
      </c>
      <c r="B14" s="13" t="s">
        <v>9</v>
      </c>
      <c r="C14" s="68">
        <v>1203328</v>
      </c>
      <c r="D14" s="68">
        <v>1200000</v>
      </c>
      <c r="E14" s="68">
        <v>1100000</v>
      </c>
      <c r="F14" s="68">
        <v>1150000</v>
      </c>
      <c r="G14" s="68">
        <v>1150000</v>
      </c>
    </row>
    <row r="15" spans="1:7" ht="12.75">
      <c r="A15" s="12">
        <v>717000</v>
      </c>
      <c r="B15" s="13" t="s">
        <v>63</v>
      </c>
      <c r="C15" s="68">
        <v>3066497</v>
      </c>
      <c r="D15" s="68">
        <v>3500000</v>
      </c>
      <c r="E15" s="68">
        <v>4400000</v>
      </c>
      <c r="F15" s="68">
        <v>4500000</v>
      </c>
      <c r="G15" s="68">
        <v>4600000</v>
      </c>
    </row>
    <row r="16" spans="1:7" ht="12.75">
      <c r="A16" s="12">
        <v>719000</v>
      </c>
      <c r="B16" s="13" t="s">
        <v>10</v>
      </c>
      <c r="C16" s="43">
        <v>85</v>
      </c>
      <c r="D16" s="43">
        <v>352000</v>
      </c>
      <c r="E16" s="43">
        <v>5000</v>
      </c>
      <c r="F16" s="43">
        <v>5000</v>
      </c>
      <c r="G16" s="43">
        <v>5000</v>
      </c>
    </row>
    <row r="17" spans="1:7" ht="12.75">
      <c r="A17" s="9">
        <v>720000</v>
      </c>
      <c r="B17" s="10" t="s">
        <v>11</v>
      </c>
      <c r="C17" s="14">
        <f>SUM(C18,C19,C20,C21,C22,C23,C24,C25,C26,C27,C28,C34,C35,C36,C37)</f>
        <v>7134323</v>
      </c>
      <c r="D17" s="14">
        <f>SUM(D18,D19,D20,D21,D22,D23,D24,D25,D26,D27,D28,D34,D35,D36,D37)</f>
        <v>8399078</v>
      </c>
      <c r="E17" s="14">
        <f>SUM(E18,E19,E20,E21,E22,E23,E24,E25,E26,E27,E28,E34,E35,E36,E37)</f>
        <v>8997000</v>
      </c>
      <c r="F17" s="14">
        <f>SUM(F18,F19,F20,F21,F22,F23,F24,F25,F26,F27,F28,F34,F35,F36,F37)</f>
        <v>9260000</v>
      </c>
      <c r="G17" s="14">
        <f>SUM(G18,G19,G20,G21,G22,G23,G24,G25,G26,G27,G28,G34,G35,G36,G37)</f>
        <v>9260000</v>
      </c>
    </row>
    <row r="18" spans="1:7" ht="12.75">
      <c r="A18" s="12">
        <v>721100</v>
      </c>
      <c r="B18" s="13" t="s">
        <v>12</v>
      </c>
      <c r="C18" s="43">
        <v>179902</v>
      </c>
      <c r="D18" s="43">
        <v>470000</v>
      </c>
      <c r="E18" s="43">
        <v>400000</v>
      </c>
      <c r="F18" s="43">
        <v>400000</v>
      </c>
      <c r="G18" s="43">
        <v>400000</v>
      </c>
    </row>
    <row r="19" spans="1:7" ht="12.75">
      <c r="A19" s="12">
        <v>721200</v>
      </c>
      <c r="B19" s="13" t="s">
        <v>13</v>
      </c>
      <c r="C19" s="43">
        <v>1982</v>
      </c>
      <c r="D19" s="43">
        <v>15000</v>
      </c>
      <c r="E19" s="43">
        <v>15000</v>
      </c>
      <c r="F19" s="43">
        <v>15000</v>
      </c>
      <c r="G19" s="43">
        <v>15000</v>
      </c>
    </row>
    <row r="20" spans="1:7" ht="12.75">
      <c r="A20" s="12">
        <v>721300</v>
      </c>
      <c r="B20" s="13" t="s">
        <v>14</v>
      </c>
      <c r="C20" s="43"/>
      <c r="D20" s="43"/>
      <c r="E20" s="43"/>
      <c r="F20" s="43"/>
      <c r="G20" s="43"/>
    </row>
    <row r="21" spans="1:7" ht="12.75">
      <c r="A21" s="12">
        <v>721400</v>
      </c>
      <c r="B21" s="13" t="s">
        <v>15</v>
      </c>
      <c r="C21" s="43"/>
      <c r="D21" s="43"/>
      <c r="E21" s="43"/>
      <c r="F21" s="43"/>
      <c r="G21" s="43"/>
    </row>
    <row r="22" spans="1:7" ht="12.75">
      <c r="A22" s="12">
        <v>721500</v>
      </c>
      <c r="B22" s="13" t="s">
        <v>16</v>
      </c>
      <c r="C22" s="43"/>
      <c r="D22" s="43"/>
      <c r="E22" s="43"/>
      <c r="F22" s="43"/>
      <c r="G22" s="43"/>
    </row>
    <row r="23" spans="1:7" ht="12.75">
      <c r="A23" s="12">
        <v>721600</v>
      </c>
      <c r="B23" s="13" t="s">
        <v>17</v>
      </c>
      <c r="C23" s="43"/>
      <c r="D23" s="43"/>
      <c r="E23" s="43"/>
      <c r="F23" s="43"/>
      <c r="G23" s="43"/>
    </row>
    <row r="24" spans="1:7" ht="12.75">
      <c r="A24" s="12">
        <v>722100</v>
      </c>
      <c r="B24" s="13" t="s">
        <v>64</v>
      </c>
      <c r="C24" s="43">
        <v>238031</v>
      </c>
      <c r="D24" s="43">
        <v>270000</v>
      </c>
      <c r="E24" s="43">
        <v>310000</v>
      </c>
      <c r="F24" s="43">
        <v>310000</v>
      </c>
      <c r="G24" s="43">
        <v>310000</v>
      </c>
    </row>
    <row r="25" spans="1:7" ht="12.75">
      <c r="A25" s="12">
        <v>722200</v>
      </c>
      <c r="B25" s="13" t="s">
        <v>65</v>
      </c>
      <c r="C25" s="43"/>
      <c r="D25" s="43"/>
      <c r="E25" s="43"/>
      <c r="F25" s="43"/>
      <c r="G25" s="43"/>
    </row>
    <row r="26" spans="1:7" ht="12.75">
      <c r="A26" s="12">
        <v>722300</v>
      </c>
      <c r="B26" s="13" t="s">
        <v>66</v>
      </c>
      <c r="C26" s="43">
        <v>466826</v>
      </c>
      <c r="D26" s="43">
        <v>470000</v>
      </c>
      <c r="E26" s="43">
        <v>500000</v>
      </c>
      <c r="F26" s="43">
        <v>500000</v>
      </c>
      <c r="G26" s="43">
        <v>500000</v>
      </c>
    </row>
    <row r="27" spans="1:7" ht="12.75">
      <c r="A27" s="12">
        <v>722400</v>
      </c>
      <c r="B27" s="13" t="s">
        <v>67</v>
      </c>
      <c r="C27" s="43">
        <v>5815518</v>
      </c>
      <c r="D27" s="43">
        <v>6784078</v>
      </c>
      <c r="E27" s="43">
        <v>7250000</v>
      </c>
      <c r="F27" s="43">
        <v>7500000</v>
      </c>
      <c r="G27" s="43">
        <v>7500000</v>
      </c>
    </row>
    <row r="28" spans="1:7" ht="12.75">
      <c r="A28" s="12">
        <v>722500</v>
      </c>
      <c r="B28" s="13" t="s">
        <v>18</v>
      </c>
      <c r="C28" s="43">
        <f>SUM(C29:C33)</f>
        <v>297266</v>
      </c>
      <c r="D28" s="43">
        <f>SUM(D29:D33)</f>
        <v>315000</v>
      </c>
      <c r="E28" s="43">
        <f>SUM(E29:E33)</f>
        <v>495000</v>
      </c>
      <c r="F28" s="43">
        <f>SUM(F29:F33)</f>
        <v>500000</v>
      </c>
      <c r="G28" s="43">
        <f>SUM(G29:G33)</f>
        <v>500000</v>
      </c>
    </row>
    <row r="29" spans="1:7" ht="12.75">
      <c r="A29" s="12">
        <v>722520</v>
      </c>
      <c r="B29" s="13" t="s">
        <v>19</v>
      </c>
      <c r="C29" s="43"/>
      <c r="D29" s="43"/>
      <c r="E29" s="43"/>
      <c r="F29" s="43"/>
      <c r="G29" s="43"/>
    </row>
    <row r="30" spans="1:7" ht="12.75">
      <c r="A30" s="12">
        <v>722530</v>
      </c>
      <c r="B30" s="13" t="s">
        <v>20</v>
      </c>
      <c r="C30" s="43">
        <v>188925</v>
      </c>
      <c r="D30" s="43">
        <v>210000</v>
      </c>
      <c r="E30" s="43">
        <v>210000</v>
      </c>
      <c r="F30" s="43">
        <v>210000</v>
      </c>
      <c r="G30" s="43">
        <v>210000</v>
      </c>
    </row>
    <row r="31" spans="1:7" ht="12.75">
      <c r="A31" s="12">
        <v>722540</v>
      </c>
      <c r="B31" s="13" t="s">
        <v>21</v>
      </c>
      <c r="C31" s="43"/>
      <c r="D31" s="43"/>
      <c r="E31" s="43"/>
      <c r="F31" s="43"/>
      <c r="G31" s="43"/>
    </row>
    <row r="32" spans="1:7" ht="12.75">
      <c r="A32" s="12">
        <v>722580</v>
      </c>
      <c r="B32" s="13" t="s">
        <v>22</v>
      </c>
      <c r="C32" s="43">
        <v>108341</v>
      </c>
      <c r="D32" s="43">
        <v>105000</v>
      </c>
      <c r="E32" s="43">
        <v>155000</v>
      </c>
      <c r="F32" s="43">
        <v>160000</v>
      </c>
      <c r="G32" s="43">
        <v>160000</v>
      </c>
    </row>
    <row r="33" spans="1:7" ht="12.75">
      <c r="A33" s="12">
        <v>722590</v>
      </c>
      <c r="B33" s="13" t="s">
        <v>23</v>
      </c>
      <c r="C33" s="43"/>
      <c r="D33" s="43"/>
      <c r="E33" s="43">
        <v>130000</v>
      </c>
      <c r="F33" s="43">
        <v>130000</v>
      </c>
      <c r="G33" s="43">
        <v>130000</v>
      </c>
    </row>
    <row r="34" spans="1:7" ht="12.75">
      <c r="A34" s="12">
        <v>722600</v>
      </c>
      <c r="B34" s="13" t="s">
        <v>24</v>
      </c>
      <c r="C34" s="43"/>
      <c r="D34" s="43"/>
      <c r="E34" s="43"/>
      <c r="F34" s="43"/>
      <c r="G34" s="43"/>
    </row>
    <row r="35" spans="1:7" ht="12.75">
      <c r="A35" s="12">
        <v>722700</v>
      </c>
      <c r="B35" s="13" t="s">
        <v>25</v>
      </c>
      <c r="C35" s="43">
        <v>134478</v>
      </c>
      <c r="D35" s="43">
        <v>70000</v>
      </c>
      <c r="E35" s="43">
        <v>27000</v>
      </c>
      <c r="F35" s="43">
        <v>30000</v>
      </c>
      <c r="G35" s="43">
        <v>30000</v>
      </c>
    </row>
    <row r="36" spans="1:7" ht="12.75">
      <c r="A36" s="12">
        <v>723000</v>
      </c>
      <c r="B36" s="13" t="s">
        <v>26</v>
      </c>
      <c r="C36" s="16">
        <v>320</v>
      </c>
      <c r="D36" s="16">
        <v>5000</v>
      </c>
      <c r="E36" s="43"/>
      <c r="F36" s="43">
        <v>5000</v>
      </c>
      <c r="G36" s="43">
        <v>5000</v>
      </c>
    </row>
    <row r="37" spans="1:7" ht="12.75">
      <c r="A37" s="17"/>
      <c r="B37" s="18"/>
      <c r="C37" s="16"/>
      <c r="D37" s="16"/>
      <c r="E37" s="16"/>
      <c r="F37" s="16"/>
      <c r="G37" s="16"/>
    </row>
    <row r="38" spans="1:7" ht="12.75">
      <c r="A38" s="9">
        <v>730000</v>
      </c>
      <c r="B38" s="10" t="s">
        <v>27</v>
      </c>
      <c r="C38" s="15">
        <v>1351187</v>
      </c>
      <c r="D38" s="15">
        <v>5050200</v>
      </c>
      <c r="E38" s="15">
        <v>2800000</v>
      </c>
      <c r="F38" s="15">
        <v>2800000</v>
      </c>
      <c r="G38" s="15">
        <v>2800000</v>
      </c>
    </row>
    <row r="39" spans="1:7" ht="12.75">
      <c r="A39" s="9">
        <v>770000</v>
      </c>
      <c r="B39" s="10" t="s">
        <v>28</v>
      </c>
      <c r="C39" s="15">
        <v>6842</v>
      </c>
      <c r="D39" s="15">
        <v>5000</v>
      </c>
      <c r="E39" s="15">
        <v>1000</v>
      </c>
      <c r="F39" s="15">
        <v>1000</v>
      </c>
      <c r="G39" s="15">
        <v>1000</v>
      </c>
    </row>
    <row r="40" spans="1:7" ht="12.75">
      <c r="A40" s="9">
        <v>780000</v>
      </c>
      <c r="B40" s="10" t="s">
        <v>54</v>
      </c>
      <c r="C40" s="15"/>
      <c r="D40" s="15"/>
      <c r="E40" s="15"/>
      <c r="F40" s="15"/>
      <c r="G40" s="15"/>
    </row>
    <row r="41" spans="1:7" ht="12.75">
      <c r="A41" s="17"/>
      <c r="B41" s="18"/>
      <c r="C41" s="15"/>
      <c r="D41" s="15"/>
      <c r="E41" s="15"/>
      <c r="F41" s="15"/>
      <c r="G41" s="15"/>
    </row>
    <row r="42" spans="1:7" ht="15">
      <c r="A42" s="67" t="s">
        <v>59</v>
      </c>
      <c r="B42" s="20" t="s">
        <v>56</v>
      </c>
      <c r="C42" s="14">
        <f>SUM(C43)</f>
        <v>0</v>
      </c>
      <c r="D42" s="14">
        <f>SUM(D43)</f>
        <v>1800000</v>
      </c>
      <c r="E42" s="14">
        <f>SUM(E43)</f>
        <v>10000</v>
      </c>
      <c r="F42" s="14">
        <f>SUM(F43)</f>
        <v>10000</v>
      </c>
      <c r="G42" s="14">
        <f>SUM(G43)</f>
        <v>10000</v>
      </c>
    </row>
    <row r="43" spans="1:7" ht="12.75">
      <c r="A43" s="12">
        <v>811000</v>
      </c>
      <c r="B43" s="13" t="s">
        <v>57</v>
      </c>
      <c r="C43" s="14"/>
      <c r="D43" s="43">
        <v>1800000</v>
      </c>
      <c r="E43" s="43">
        <v>10000</v>
      </c>
      <c r="F43" s="43">
        <v>10000</v>
      </c>
      <c r="G43" s="43">
        <v>10000</v>
      </c>
    </row>
    <row r="44" spans="1:7" ht="15">
      <c r="A44" s="17"/>
      <c r="B44" s="20" t="s">
        <v>29</v>
      </c>
      <c r="C44" s="15"/>
      <c r="D44" s="15"/>
      <c r="E44" s="15"/>
      <c r="F44" s="15"/>
      <c r="G44" s="15"/>
    </row>
    <row r="45" spans="1:7" ht="15.75">
      <c r="A45" s="19"/>
      <c r="B45" s="21" t="s">
        <v>30</v>
      </c>
      <c r="C45" s="14">
        <f>SUM(C8,C42,C44)</f>
        <v>14284430.93</v>
      </c>
      <c r="D45" s="14">
        <f>SUM(D8,D42,D44)</f>
        <v>21238278</v>
      </c>
      <c r="E45" s="14">
        <f>SUM(E8,E42,E44)</f>
        <v>18248000</v>
      </c>
      <c r="F45" s="14">
        <f>SUM(F8,F42,F44)</f>
        <v>18761000</v>
      </c>
      <c r="G45" s="14">
        <f>SUM(G8,G42,G44)</f>
        <v>18861000</v>
      </c>
    </row>
    <row r="46" spans="1:7" ht="12.75">
      <c r="A46" s="22"/>
      <c r="B46" s="23"/>
      <c r="C46" s="24"/>
      <c r="D46" s="24"/>
      <c r="E46" s="24"/>
      <c r="F46" s="24"/>
      <c r="G46" s="24"/>
    </row>
    <row r="47" spans="1:7" ht="15.75">
      <c r="A47" s="25"/>
      <c r="B47" s="23" t="s">
        <v>31</v>
      </c>
      <c r="C47" s="24"/>
      <c r="D47" s="24"/>
      <c r="E47" s="24"/>
      <c r="F47" s="24"/>
      <c r="G47" s="24"/>
    </row>
    <row r="48" spans="1:7" ht="12.75">
      <c r="A48" s="22"/>
      <c r="B48" s="23"/>
      <c r="C48" s="24"/>
      <c r="D48" s="24"/>
      <c r="E48" s="24"/>
      <c r="F48" s="24"/>
      <c r="G48" s="24"/>
    </row>
    <row r="49" spans="1:7" ht="12.75">
      <c r="A49" s="71" t="s">
        <v>1</v>
      </c>
      <c r="B49" s="73" t="s">
        <v>2</v>
      </c>
      <c r="C49" s="3" t="s">
        <v>3</v>
      </c>
      <c r="D49" s="3" t="s">
        <v>4</v>
      </c>
      <c r="E49" s="75" t="s">
        <v>5</v>
      </c>
      <c r="F49" s="76"/>
      <c r="G49" s="77"/>
    </row>
    <row r="50" spans="1:7" ht="13.5" thickBot="1">
      <c r="A50" s="72"/>
      <c r="B50" s="74"/>
      <c r="C50" s="4">
        <v>2016</v>
      </c>
      <c r="D50" s="4">
        <v>2017</v>
      </c>
      <c r="E50" s="4">
        <v>2018</v>
      </c>
      <c r="F50" s="4">
        <v>2019</v>
      </c>
      <c r="G50" s="4">
        <v>2020</v>
      </c>
    </row>
    <row r="51" spans="1:7" ht="14.25" thickBot="1" thickTop="1">
      <c r="A51" s="5">
        <v>1</v>
      </c>
      <c r="B51" s="5">
        <v>2</v>
      </c>
      <c r="C51" s="6">
        <v>3</v>
      </c>
      <c r="D51" s="6">
        <v>4</v>
      </c>
      <c r="E51" s="6">
        <v>5</v>
      </c>
      <c r="F51" s="6">
        <v>6</v>
      </c>
      <c r="G51" s="26">
        <v>7</v>
      </c>
    </row>
    <row r="52" spans="1:7" ht="15.75" thickTop="1">
      <c r="A52" s="27">
        <v>600000</v>
      </c>
      <c r="B52" s="28" t="s">
        <v>32</v>
      </c>
      <c r="C52" s="29">
        <f>SUM(C53,C56,C57,C58,C66,C67,C68,C69,C70,C71)</f>
        <v>14230945</v>
      </c>
      <c r="D52" s="30">
        <f>SUM(D53,D56,D57,D58,D66,D67,D68,D69,D70,D71)</f>
        <v>21238278</v>
      </c>
      <c r="E52" s="29">
        <f>SUM(E53,E56,E57,E58,E66,E67,E68,E69,E70,E71)</f>
        <v>18248000</v>
      </c>
      <c r="F52" s="30">
        <f>SUM(F53,F56,F57,F58,F66,F67,F68,F69,F70,F71)</f>
        <v>18761000</v>
      </c>
      <c r="G52" s="30">
        <f>SUM(G53,G56,G57,G58,G66,G67,G68,G69,G70,G71)</f>
        <v>18861000</v>
      </c>
    </row>
    <row r="53" spans="1:7" ht="12.75">
      <c r="A53" s="31">
        <v>611000</v>
      </c>
      <c r="B53" s="18" t="s">
        <v>33</v>
      </c>
      <c r="C53" s="32">
        <f>SUM(C54,C55)</f>
        <v>3020536</v>
      </c>
      <c r="D53" s="15">
        <f>SUM(D54,D55)</f>
        <v>3260803</v>
      </c>
      <c r="E53" s="32">
        <f>SUM(E54,E55)</f>
        <v>3260803</v>
      </c>
      <c r="F53" s="15">
        <f>SUM(F54,F55)</f>
        <v>3300000</v>
      </c>
      <c r="G53" s="15">
        <f>SUM(G54,G55)</f>
        <v>3300000</v>
      </c>
    </row>
    <row r="54" spans="1:7" ht="12.75">
      <c r="A54" s="33" t="s">
        <v>34</v>
      </c>
      <c r="B54" s="34" t="s">
        <v>60</v>
      </c>
      <c r="C54" s="35">
        <v>2696612</v>
      </c>
      <c r="D54" s="35">
        <v>2822203</v>
      </c>
      <c r="E54" s="35">
        <v>2822203</v>
      </c>
      <c r="F54" s="35">
        <v>2850000</v>
      </c>
      <c r="G54" s="35">
        <v>2850000</v>
      </c>
    </row>
    <row r="55" spans="1:7" ht="12.75">
      <c r="A55" s="36">
        <v>611200</v>
      </c>
      <c r="B55" s="69" t="s">
        <v>73</v>
      </c>
      <c r="C55" s="37">
        <v>323924</v>
      </c>
      <c r="D55" s="37">
        <v>438600</v>
      </c>
      <c r="E55" s="37">
        <v>438600</v>
      </c>
      <c r="F55" s="37">
        <v>450000</v>
      </c>
      <c r="G55" s="37">
        <v>450000</v>
      </c>
    </row>
    <row r="56" spans="1:7" ht="12.75">
      <c r="A56" s="38">
        <v>612000</v>
      </c>
      <c r="B56" s="39" t="s">
        <v>35</v>
      </c>
      <c r="C56" s="37">
        <v>283780</v>
      </c>
      <c r="D56" s="37">
        <v>293265</v>
      </c>
      <c r="E56" s="37">
        <v>293265</v>
      </c>
      <c r="F56" s="37">
        <v>296000</v>
      </c>
      <c r="G56" s="37">
        <v>296000</v>
      </c>
    </row>
    <row r="57" spans="1:7" ht="12.75">
      <c r="A57" s="40">
        <v>613000</v>
      </c>
      <c r="B57" s="18" t="s">
        <v>36</v>
      </c>
      <c r="C57" s="15">
        <v>2505865</v>
      </c>
      <c r="D57" s="15">
        <v>2520780</v>
      </c>
      <c r="E57" s="15">
        <v>2970000</v>
      </c>
      <c r="F57" s="15">
        <v>2970000</v>
      </c>
      <c r="G57" s="15">
        <v>2970000</v>
      </c>
    </row>
    <row r="58" spans="1:7" ht="12.75">
      <c r="A58" s="40">
        <v>614000</v>
      </c>
      <c r="B58" s="18" t="s">
        <v>37</v>
      </c>
      <c r="C58" s="15">
        <f>SUM(C59:C65)</f>
        <v>3641939</v>
      </c>
      <c r="D58" s="15">
        <f>SUM(D59:D65)</f>
        <v>4000118</v>
      </c>
      <c r="E58" s="15">
        <f>SUM(E59:E65)</f>
        <v>3415000</v>
      </c>
      <c r="F58" s="15">
        <f>SUM(F59:F65)</f>
        <v>3415000</v>
      </c>
      <c r="G58" s="15">
        <f>SUM(G59:G65)</f>
        <v>3415000</v>
      </c>
    </row>
    <row r="59" spans="1:7" ht="12.75">
      <c r="A59" s="41">
        <v>614100</v>
      </c>
      <c r="B59" s="42" t="s">
        <v>68</v>
      </c>
      <c r="C59" s="37">
        <v>961462</v>
      </c>
      <c r="D59" s="37">
        <v>1096484</v>
      </c>
      <c r="E59" s="37">
        <v>950000</v>
      </c>
      <c r="F59" s="37">
        <v>950000</v>
      </c>
      <c r="G59" s="37">
        <v>950000</v>
      </c>
    </row>
    <row r="60" spans="1:7" ht="12.75">
      <c r="A60" s="41">
        <v>614200</v>
      </c>
      <c r="B60" s="42" t="s">
        <v>38</v>
      </c>
      <c r="C60" s="37">
        <v>687684</v>
      </c>
      <c r="D60" s="37">
        <v>694450</v>
      </c>
      <c r="E60" s="37">
        <v>760000</v>
      </c>
      <c r="F60" s="37">
        <v>760000</v>
      </c>
      <c r="G60" s="37">
        <v>760000</v>
      </c>
    </row>
    <row r="61" spans="1:7" ht="12.75">
      <c r="A61" s="41">
        <v>614300</v>
      </c>
      <c r="B61" s="13" t="s">
        <v>39</v>
      </c>
      <c r="C61" s="37">
        <v>853941</v>
      </c>
      <c r="D61" s="37">
        <v>811053</v>
      </c>
      <c r="E61" s="37">
        <v>500000</v>
      </c>
      <c r="F61" s="37">
        <v>500000</v>
      </c>
      <c r="G61" s="37">
        <v>500000</v>
      </c>
    </row>
    <row r="62" spans="1:7" ht="12.75">
      <c r="A62" s="41">
        <v>614400</v>
      </c>
      <c r="B62" s="13" t="s">
        <v>40</v>
      </c>
      <c r="C62" s="43">
        <v>1095499</v>
      </c>
      <c r="D62" s="43">
        <v>1368131</v>
      </c>
      <c r="E62" s="43">
        <v>1150000</v>
      </c>
      <c r="F62" s="43">
        <v>1150000</v>
      </c>
      <c r="G62" s="43">
        <v>1150000</v>
      </c>
    </row>
    <row r="63" spans="1:7" ht="12.75">
      <c r="A63" s="44">
        <v>614700</v>
      </c>
      <c r="B63" s="13" t="s">
        <v>69</v>
      </c>
      <c r="C63" s="43"/>
      <c r="D63" s="43"/>
      <c r="E63" s="43">
        <v>30000</v>
      </c>
      <c r="F63" s="43">
        <v>30000</v>
      </c>
      <c r="G63" s="43">
        <v>30000</v>
      </c>
    </row>
    <row r="64" spans="1:7" ht="12.75">
      <c r="A64" s="44">
        <v>614800</v>
      </c>
      <c r="B64" s="13" t="s">
        <v>41</v>
      </c>
      <c r="C64" s="43">
        <v>43353</v>
      </c>
      <c r="D64" s="43">
        <v>30000</v>
      </c>
      <c r="E64" s="43">
        <v>25000</v>
      </c>
      <c r="F64" s="43">
        <v>25000</v>
      </c>
      <c r="G64" s="43">
        <v>25000</v>
      </c>
    </row>
    <row r="65" spans="1:7" ht="12.75">
      <c r="A65" s="44">
        <v>614900</v>
      </c>
      <c r="B65" s="13" t="s">
        <v>42</v>
      </c>
      <c r="C65" s="43"/>
      <c r="D65" s="43"/>
      <c r="E65" s="43"/>
      <c r="F65" s="43"/>
      <c r="G65" s="43"/>
    </row>
    <row r="66" spans="1:7" ht="12.75">
      <c r="A66" s="40">
        <v>615000</v>
      </c>
      <c r="B66" s="18" t="s">
        <v>43</v>
      </c>
      <c r="C66" s="45">
        <v>2319307</v>
      </c>
      <c r="D66" s="45">
        <v>8694075</v>
      </c>
      <c r="E66" s="45">
        <v>6843372</v>
      </c>
      <c r="F66" s="45">
        <v>7225500</v>
      </c>
      <c r="G66" s="45">
        <v>7325500</v>
      </c>
    </row>
    <row r="67" spans="1:7" ht="12.75">
      <c r="A67" s="40">
        <v>616000</v>
      </c>
      <c r="B67" s="39" t="s">
        <v>44</v>
      </c>
      <c r="C67" s="45">
        <v>132193</v>
      </c>
      <c r="D67" s="45">
        <v>85266</v>
      </c>
      <c r="E67" s="45">
        <v>90000</v>
      </c>
      <c r="F67" s="45">
        <v>80000</v>
      </c>
      <c r="G67" s="45">
        <v>80000</v>
      </c>
    </row>
    <row r="68" spans="1:7" ht="12.75">
      <c r="A68" s="40">
        <v>821000</v>
      </c>
      <c r="B68" s="39" t="s">
        <v>45</v>
      </c>
      <c r="C68" s="45">
        <v>1283608</v>
      </c>
      <c r="D68" s="45">
        <v>1402107</v>
      </c>
      <c r="E68" s="45">
        <v>486432</v>
      </c>
      <c r="F68" s="45">
        <v>624500</v>
      </c>
      <c r="G68" s="45">
        <v>624500</v>
      </c>
    </row>
    <row r="69" spans="1:7" ht="12.75">
      <c r="A69" s="40">
        <v>822000</v>
      </c>
      <c r="B69" s="18" t="s">
        <v>46</v>
      </c>
      <c r="C69" s="37"/>
      <c r="D69" s="37"/>
      <c r="E69" s="37"/>
      <c r="F69" s="37"/>
      <c r="G69" s="37"/>
    </row>
    <row r="70" spans="1:7" ht="12.75">
      <c r="A70" s="40">
        <v>823000</v>
      </c>
      <c r="B70" s="18" t="s">
        <v>47</v>
      </c>
      <c r="C70" s="15">
        <v>1043717</v>
      </c>
      <c r="D70" s="15">
        <v>781864</v>
      </c>
      <c r="E70" s="15">
        <v>689128</v>
      </c>
      <c r="F70" s="15">
        <v>650000</v>
      </c>
      <c r="G70" s="15">
        <v>650000</v>
      </c>
    </row>
    <row r="71" spans="1:7" ht="12.75">
      <c r="A71" s="46"/>
      <c r="B71" s="18" t="s">
        <v>48</v>
      </c>
      <c r="C71" s="15"/>
      <c r="D71" s="15">
        <v>200000</v>
      </c>
      <c r="E71" s="15">
        <v>200000</v>
      </c>
      <c r="F71" s="15">
        <v>200000</v>
      </c>
      <c r="G71" s="15">
        <v>200000</v>
      </c>
    </row>
    <row r="72" spans="1:7" ht="12.75">
      <c r="A72" s="46"/>
      <c r="B72" s="18"/>
      <c r="C72" s="15"/>
      <c r="D72" s="15"/>
      <c r="E72" s="15"/>
      <c r="F72" s="15"/>
      <c r="G72" s="15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ht="12.75">
      <c r="A75" s="48"/>
    </row>
    <row r="76" spans="1:2" ht="12.75">
      <c r="A76" s="49"/>
      <c r="B76" s="1" t="s">
        <v>62</v>
      </c>
    </row>
    <row r="77" ht="13.5" thickBot="1"/>
    <row r="78" spans="2:7" ht="12.75">
      <c r="B78" s="50"/>
      <c r="C78" s="51" t="s">
        <v>3</v>
      </c>
      <c r="D78" s="52" t="s">
        <v>4</v>
      </c>
      <c r="E78" s="52"/>
      <c r="F78" s="53" t="s">
        <v>49</v>
      </c>
      <c r="G78" s="54"/>
    </row>
    <row r="79" spans="2:7" ht="13.5" thickBot="1">
      <c r="B79" s="55" t="s">
        <v>50</v>
      </c>
      <c r="C79" s="4">
        <v>2016</v>
      </c>
      <c r="D79" s="4">
        <v>2017</v>
      </c>
      <c r="E79" s="4">
        <v>2018</v>
      </c>
      <c r="F79" s="4">
        <v>2019</v>
      </c>
      <c r="G79" s="4">
        <v>2020</v>
      </c>
    </row>
    <row r="80" spans="2:7" ht="14.25" thickBot="1" thickTop="1">
      <c r="B80" s="56">
        <v>1</v>
      </c>
      <c r="C80" s="57">
        <v>2</v>
      </c>
      <c r="D80" s="58">
        <v>3</v>
      </c>
      <c r="E80" s="58">
        <v>4</v>
      </c>
      <c r="F80" s="57">
        <v>5</v>
      </c>
      <c r="G80" s="59">
        <v>6</v>
      </c>
    </row>
    <row r="81" spans="2:7" ht="12.75">
      <c r="B81" s="60" t="s">
        <v>71</v>
      </c>
      <c r="C81" s="61"/>
      <c r="D81" s="61"/>
      <c r="E81" s="61"/>
      <c r="F81" s="61"/>
      <c r="G81" s="62"/>
    </row>
    <row r="82" spans="2:7" ht="12.75">
      <c r="B82" s="63" t="s">
        <v>61</v>
      </c>
      <c r="C82" s="37">
        <v>2980392</v>
      </c>
      <c r="D82" s="37">
        <v>3115468</v>
      </c>
      <c r="E82" s="37">
        <v>3115468</v>
      </c>
      <c r="F82" s="37">
        <v>3146000</v>
      </c>
      <c r="G82" s="37">
        <v>3146000</v>
      </c>
    </row>
    <row r="83" spans="2:7" ht="12.75">
      <c r="B83" s="63" t="s">
        <v>51</v>
      </c>
      <c r="C83" s="37">
        <v>140</v>
      </c>
      <c r="D83" s="37">
        <v>142</v>
      </c>
      <c r="E83" s="37">
        <v>142</v>
      </c>
      <c r="F83" s="37">
        <v>142</v>
      </c>
      <c r="G83" s="37">
        <v>142</v>
      </c>
    </row>
    <row r="84" spans="2:7" ht="13.5" thickBot="1">
      <c r="B84" s="70" t="s">
        <v>74</v>
      </c>
      <c r="C84" s="64">
        <v>1774</v>
      </c>
      <c r="D84" s="64">
        <v>1828</v>
      </c>
      <c r="E84" s="64">
        <v>1828</v>
      </c>
      <c r="F84" s="64">
        <v>1846</v>
      </c>
      <c r="G84" s="64">
        <v>1846</v>
      </c>
    </row>
    <row r="88" ht="12.75">
      <c r="B88" s="65" t="s">
        <v>55</v>
      </c>
    </row>
  </sheetData>
  <sheetProtection/>
  <mergeCells count="6">
    <mergeCell ref="A5:A6"/>
    <mergeCell ref="B5:B6"/>
    <mergeCell ref="E5:G5"/>
    <mergeCell ref="A49:A50"/>
    <mergeCell ref="B49:B50"/>
    <mergeCell ref="E49:G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MajdaB</cp:lastModifiedBy>
  <cp:lastPrinted>2012-06-06T13:50:27Z</cp:lastPrinted>
  <dcterms:created xsi:type="dcterms:W3CDTF">2011-01-25T12:59:25Z</dcterms:created>
  <dcterms:modified xsi:type="dcterms:W3CDTF">2017-06-12T06:59:53Z</dcterms:modified>
  <cp:category/>
  <cp:version/>
  <cp:contentType/>
  <cp:contentStatus/>
</cp:coreProperties>
</file>